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mot\spreadsheets\"/>
    </mc:Choice>
  </mc:AlternateContent>
  <bookViews>
    <workbookView xWindow="120" yWindow="120" windowWidth="28700" windowHeight="12530" activeTab="2"/>
  </bookViews>
  <sheets>
    <sheet name="MASTER" sheetId="7" r:id="rId1"/>
    <sheet name="PLAN - GENERAL NOTES" sheetId="8" r:id="rId2"/>
    <sheet name="PHASE 1" sheetId="1" r:id="rId3"/>
    <sheet name="PHASE 2" sheetId="4" r:id="rId4"/>
    <sheet name="PHASE 3" sheetId="5" r:id="rId5"/>
    <sheet name="PHASE 4" sheetId="6" r:id="rId6"/>
  </sheets>
  <definedNames>
    <definedName name="_xlnm.Print_Area" localSheetId="2">'PHASE 1'!$A$1:$E$10</definedName>
    <definedName name="_xlnm.Print_Area" localSheetId="1">'PLAN - GENERAL NOTES'!$A$1:$F$11</definedName>
  </definedNames>
  <calcPr calcId="162913"/>
</workbook>
</file>

<file path=xl/calcChain.xml><?xml version="1.0" encoding="utf-8"?>
<calcChain xmlns="http://schemas.openxmlformats.org/spreadsheetml/2006/main">
  <c r="E13" i="8" l="1"/>
  <c r="F13" i="8"/>
  <c r="E14" i="8"/>
  <c r="F14" i="8"/>
  <c r="E12" i="8"/>
  <c r="F12" i="8"/>
  <c r="D5" i="4" l="1"/>
  <c r="E7" i="5" l="1"/>
  <c r="D7" i="5"/>
  <c r="E5" i="4"/>
  <c r="E6" i="5" l="1"/>
  <c r="E5" i="5"/>
  <c r="E5" i="6"/>
  <c r="D5" i="6"/>
  <c r="D6" i="5"/>
  <c r="D5" i="5"/>
  <c r="E10" i="1" l="1"/>
  <c r="E9" i="1"/>
  <c r="E8" i="1"/>
  <c r="E7" i="1"/>
  <c r="E5" i="1"/>
  <c r="D10" i="1"/>
  <c r="D9" i="1"/>
  <c r="D8" i="1"/>
  <c r="D7" i="1"/>
  <c r="D5" i="1"/>
  <c r="F6" i="8" l="1"/>
  <c r="F7" i="8"/>
  <c r="F8" i="8"/>
  <c r="F9" i="8"/>
  <c r="F10" i="8"/>
  <c r="F11" i="8"/>
  <c r="F5" i="8"/>
  <c r="E6" i="8"/>
  <c r="E7" i="8"/>
  <c r="E8" i="8"/>
  <c r="E9" i="8"/>
  <c r="E10" i="8"/>
  <c r="E11" i="8"/>
  <c r="E5" i="8"/>
</calcChain>
</file>

<file path=xl/sharedStrings.xml><?xml version="1.0" encoding="utf-8"?>
<sst xmlns="http://schemas.openxmlformats.org/spreadsheetml/2006/main" count="277" uniqueCount="133">
  <si>
    <t>DISINCENTIVE AMOUNTS FOR PHASE 1 ROAD CLOSURES AND LANE RESTRICTIONS</t>
  </si>
  <si>
    <t>ACTIVITY</t>
  </si>
  <si>
    <t>AFFECTED ROADWAY(S)</t>
  </si>
  <si>
    <t>RESTRICTION TYPE</t>
  </si>
  <si>
    <t>RESTRICTION TIME</t>
  </si>
  <si>
    <t>DISINCENTIVE</t>
  </si>
  <si>
    <t>DISINCENTIVE AMOUNTS FOR PHASE 2 ROAD CLOSURES AND LANE RESTRICTIONS</t>
  </si>
  <si>
    <t>DISINCENTIVE AMOUNTS FOR PHASE 4 ROAD CLOSURES AND LANE RESTRICTIONS</t>
  </si>
  <si>
    <t>DISINCENTIVE AMOUNTS FOR PHASE 3 ROAD CLOSURES AND LANE RESTRICTIONS</t>
  </si>
  <si>
    <t>Disincentive Amounts</t>
  </si>
  <si>
    <t>FRA-70-13.10 - Project 6A</t>
  </si>
  <si>
    <t>#</t>
  </si>
  <si>
    <t>SHEET</t>
  </si>
  <si>
    <t>LENGTH OF DETOUR (MI)</t>
  </si>
  <si>
    <t>LENGTH OF WORK ZONE (MI)</t>
  </si>
  <si>
    <t>CALCULATED</t>
  </si>
  <si>
    <t>RECOMMENDED</t>
  </si>
  <si>
    <t>W. MOUND ST. &amp; CIVIC CENTER DR. INTERSECTION CLOSURE</t>
  </si>
  <si>
    <t>W. MOUND ST. &amp; JEWETT ST. INTERSECTION CLOSURE</t>
  </si>
  <si>
    <t>W. MOUND ST. &amp; 2ND ST. INTERSECTION CLOSURE</t>
  </si>
  <si>
    <t>W. MOUND ST. &amp; LUDLOW ST. INTERSECTION CLOSURE</t>
  </si>
  <si>
    <t>W. MOUND STREET &amp; CIVIC CENTER DRIVE</t>
  </si>
  <si>
    <t>W. MOUND STREET &amp; JEWETT STREET</t>
  </si>
  <si>
    <t>W. MOUND STREET &amp;
2ND STREET</t>
  </si>
  <si>
    <t>W. MOUND STREET &amp; LUDLOW STREET</t>
  </si>
  <si>
    <t>ROAD CLOSURE</t>
  </si>
  <si>
    <t>2ND STREET RAMP TO I-71 SB RAMP CONSTRUCTION</t>
  </si>
  <si>
    <t>2ND STREET RAMP</t>
  </si>
  <si>
    <t>SR 315 SB TO I-70 EB RAMP CLOSURE</t>
  </si>
  <si>
    <t>SR 315 SB TO 
I-70 EB RAMP</t>
  </si>
  <si>
    <t>W. MOUND ST. TO I-70 EB RAMP CLOSURE</t>
  </si>
  <si>
    <t>W. MOUND ST. TO 
I-70 EB RAMP</t>
  </si>
  <si>
    <t>I-70 WB TO SR 315 NB RAMP CLOSURE</t>
  </si>
  <si>
    <t>I-70 WB TO 
SR 315 NB RAMP</t>
  </si>
  <si>
    <t>I-70 WB TO RICH STREET CLOSURE</t>
  </si>
  <si>
    <t>I-70 WB TO RICH STREET RAMP</t>
  </si>
  <si>
    <t>I-70 EB TO I-71 SB RAMP</t>
  </si>
  <si>
    <t>I-70 EB TO I-71 SB RAMP CLOSURE</t>
  </si>
  <si>
    <t>I-71 SB TO GREENLAWN AVE RAMP CLOSURE</t>
  </si>
  <si>
    <t>I-71 SB TO GREENLAWN AVE. RAMP</t>
  </si>
  <si>
    <t>SHORT STREET CONSTRUCTION</t>
  </si>
  <si>
    <t>NB CLOSURE</t>
  </si>
  <si>
    <t>NB SHORT STREET (LIBERTY TO MOUND)</t>
  </si>
  <si>
    <t>W. MOUND ST.</t>
  </si>
  <si>
    <t>ROAD CLOSURE/
LANE RESTRICTIONS</t>
  </si>
  <si>
    <t>DO NOT EDIT DISINCENTIVES IN THIS TAB, USE MASTER TAB</t>
  </si>
  <si>
    <t>DISINCENTIVE AMOUNTS FOR TYPICAL ROAD CLOSURES AND LANE RESTRICTIONS</t>
  </si>
  <si>
    <t>I-70 WB MAINLINE CLOSURE</t>
  </si>
  <si>
    <t>I-70 WB MAINLINE</t>
  </si>
  <si>
    <t>10PM TO 5AM DAILY</t>
  </si>
  <si>
    <t>$200 PER MIN PER LANE</t>
  </si>
  <si>
    <t>S.R. 315 SB MAINLINE</t>
  </si>
  <si>
    <t>I-71 NB TO I-70 WB CLOSURE</t>
  </si>
  <si>
    <t>BEAM PLACEMENT OVER SR 315 SB TO I-71 SB MAINLINE</t>
  </si>
  <si>
    <t>SR 315 SB TO I-71 SB MAINLINE</t>
  </si>
  <si>
    <t>CROSSOVER CONSTRUCTION/REMOVAL OR BEAM PLACEMENT OVER I-71 NB TO I-70 WB RAMP</t>
  </si>
  <si>
    <t>BEAM PLACEMENT OVER I-71 NB TO SR 315 NB MAINLINE</t>
  </si>
  <si>
    <t>BEAM PLACEMENT OVER I-70 EB MAINLINE</t>
  </si>
  <si>
    <t>I-70 EB MAINLINE</t>
  </si>
  <si>
    <t>I-71 NB TO SR 315 NB MAINLINE</t>
  </si>
  <si>
    <t>I-71 NB TO I-70 WB RAMP</t>
  </si>
  <si>
    <t>BEAM PLACEMENT OVER I-70 WB TO I-71 SB RAMP</t>
  </si>
  <si>
    <t>I-70 WB TO I-71 SB RAMP</t>
  </si>
  <si>
    <t>SR 315 SB TO I-70 EB RAMP</t>
  </si>
  <si>
    <t>BEAM PLACEMENT OVER SR 315 SB TO I-70 EB RAMP</t>
  </si>
  <si>
    <t>BEAM PLACEMENT OVER I-70 WB MAINLINE</t>
  </si>
  <si>
    <t>S.R. 315 SB TO I-71 SB CLOSURE</t>
  </si>
  <si>
    <t>I-70 EB MAINLINE CLOSURE</t>
  </si>
  <si>
    <t>SR 315 SB TO I-70 EB CLOSURE</t>
  </si>
  <si>
    <t>I-70 WB TO I-71 SB CLOSURE</t>
  </si>
  <si>
    <t>I-71 NB TO SR 315 NB CLOSURE</t>
  </si>
  <si>
    <t>$800 PER DAY</t>
  </si>
  <si>
    <t>$1,000 PER DAY</t>
  </si>
  <si>
    <t>$1,500 PER DAY</t>
  </si>
  <si>
    <t>$2,800 PER DAY</t>
  </si>
  <si>
    <t>$3,000 PER DAY</t>
  </si>
  <si>
    <t>$9,400 PER DAY</t>
  </si>
  <si>
    <t>$9,000 PER DAY</t>
  </si>
  <si>
    <t>$25,000 PER DAY</t>
  </si>
  <si>
    <t>$2,900 PER DAY</t>
  </si>
  <si>
    <t>$24,300 PER DAY</t>
  </si>
  <si>
    <t>$25,500 PER DAY</t>
  </si>
  <si>
    <t>NORTHBOUND SHORT STREET CLOSURE</t>
  </si>
  <si>
    <t>NORTHBOUND SHORT STREET</t>
  </si>
  <si>
    <t>$1,300 PER DAY</t>
  </si>
  <si>
    <t>$0 PER DAY*</t>
  </si>
  <si>
    <t>$5,000 PER DAY</t>
  </si>
  <si>
    <t>LANE CLOSURE IN EXCESS MOT</t>
  </si>
  <si>
    <t>CROSSOVER CONSTRUCTION/REMOVAL</t>
  </si>
  <si>
    <t>I-70 EB (CYPRESS - SR 315)</t>
  </si>
  <si>
    <t>I-70 WB (HIGH - FOURTH ST.)</t>
  </si>
  <si>
    <t>I-70 WB (SHORT - HIGH)</t>
  </si>
  <si>
    <t>RAMP TR-2B TIE IN CONSTRUCTION</t>
  </si>
  <si>
    <t>$2,000 PER DAY</t>
  </si>
  <si>
    <t>$100 PER DAY</t>
  </si>
  <si>
    <t>* Detour Length is shorter than the Work Zone Length (calculated amount is negative)</t>
  </si>
  <si>
    <t>Notes:</t>
  </si>
  <si>
    <t>City Street minimum disincentive = $1,000 PER DAY</t>
  </si>
  <si>
    <t>Interstate minumum disincentive = $5,000 PER DAY</t>
  </si>
  <si>
    <t>WATER LINE INSTALLATION /RELOCATION W. MOUND STREET</t>
  </si>
  <si>
    <t>W. MOUND STREET WATER LINE INSTALLATION</t>
  </si>
  <si>
    <t>2ND STREET RAMP TO I-70 WB RAMP CONSTRUCTION</t>
  </si>
  <si>
    <t>SEE LANE VALUE CONTRACT TABLE</t>
  </si>
  <si>
    <t>SHEETS</t>
  </si>
  <si>
    <t>45 CONSECUTIVE CALENDAR DAYS</t>
  </si>
  <si>
    <t>20 CONSECUTIVE  CALENDAR DAYS</t>
  </si>
  <si>
    <t>30 CONSECUTIVE CALENDAR DAYS</t>
  </si>
  <si>
    <t>20 CONSECUTIVE CALENDAR DAYS</t>
  </si>
  <si>
    <t>14 CONSECUTIVE CALENDAR DAYS</t>
  </si>
  <si>
    <t>360 CONSECUTIVE CALENDAR DAYS</t>
  </si>
  <si>
    <t>60 CONSECUTIVE CALENDAR DAYS</t>
  </si>
  <si>
    <t>90 CONSECUTIVE CALENDAR DAYS</t>
  </si>
  <si>
    <t>1 CALENDAR DAY
(WEEKEND ONLY)</t>
  </si>
  <si>
    <t>I-70 EB TO I-71 SB CLOSURE</t>
  </si>
  <si>
    <t>123-125</t>
  </si>
  <si>
    <t>TRAFFIC SWITCHES TO TR-1</t>
  </si>
  <si>
    <t>BEAM PLACEMENT OVER I-70 WB TO SR 315 NB RAMP</t>
  </si>
  <si>
    <t>BEAM PLACEMENT OVER I-70 WB TO RICH/TOWN RAMP</t>
  </si>
  <si>
    <t>I-70 WB TO SR 315 NB RAMP</t>
  </si>
  <si>
    <t>I-70 WB TO RICH/TOWN RAMP</t>
  </si>
  <si>
    <t>I-70 WB TO SR 315 NB CLOSURE</t>
  </si>
  <si>
    <t>I-70 WB TO RICH/TOWN CLOSURE</t>
  </si>
  <si>
    <t>83-87</t>
  </si>
  <si>
    <t>88-91</t>
  </si>
  <si>
    <t>92-98</t>
  </si>
  <si>
    <t>99-104</t>
  </si>
  <si>
    <t>105-110</t>
  </si>
  <si>
    <t>111-115</t>
  </si>
  <si>
    <t>116-122</t>
  </si>
  <si>
    <t>126-131A</t>
  </si>
  <si>
    <t>131B-131F</t>
  </si>
  <si>
    <t>W. MOUND ST. &amp; SHORT STREET</t>
  </si>
  <si>
    <t>W. MOUND STREET STORM SEWER INSTALLATION AND UTILITY EXPLORATION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</si>
</sst>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 applyBorder="1"/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4" zoomScale="70" zoomScaleNormal="70" workbookViewId="0">
      <selection activeCell="J15" sqref="J15"/>
    </sheetView>
  </sheetViews>
  <sheetFormatPr defaultRowHeight="14.5" x14ac:dyDescent="0.35"/>
  <cols>
    <col min="1" max="1" width="3.90625" bestFit="1" customWidth="1"/>
    <col min="2" max="2" width="9.26953125" bestFit="1" customWidth="1"/>
    <col min="3" max="3" width="45.7265625" customWidth="1"/>
    <col min="4" max="4" width="31.7265625" bestFit="1" customWidth="1"/>
    <col min="5" max="5" width="16" bestFit="1" customWidth="1"/>
    <col min="6" max="6" width="16.36328125" customWidth="1"/>
    <col min="7" max="7" width="25" bestFit="1" customWidth="1"/>
    <col min="8" max="8" width="19.08984375" bestFit="1" customWidth="1"/>
    <col min="9" max="9" width="22.26953125" customWidth="1"/>
    <col min="10" max="10" width="24.7265625" customWidth="1"/>
  </cols>
  <sheetData>
    <row r="1" spans="1:10" ht="18.5" x14ac:dyDescent="0.35">
      <c r="C1" s="5" t="s">
        <v>10</v>
      </c>
    </row>
    <row r="2" spans="1:10" ht="18.5" x14ac:dyDescent="0.35">
      <c r="C2" s="5" t="s">
        <v>9</v>
      </c>
    </row>
    <row r="3" spans="1:10" x14ac:dyDescent="0.35">
      <c r="I3" s="43" t="s">
        <v>5</v>
      </c>
      <c r="J3" s="43"/>
    </row>
    <row r="4" spans="1:10" ht="29" x14ac:dyDescent="0.35">
      <c r="A4" s="6" t="s">
        <v>11</v>
      </c>
      <c r="B4" s="6" t="s">
        <v>12</v>
      </c>
      <c r="C4" s="2" t="s">
        <v>1</v>
      </c>
      <c r="D4" s="6" t="s">
        <v>2</v>
      </c>
      <c r="E4" s="2" t="s">
        <v>13</v>
      </c>
      <c r="F4" s="2" t="s">
        <v>14</v>
      </c>
      <c r="G4" s="6" t="s">
        <v>3</v>
      </c>
      <c r="H4" s="2" t="s">
        <v>4</v>
      </c>
      <c r="I4" s="6" t="s">
        <v>15</v>
      </c>
      <c r="J4" s="6" t="s">
        <v>16</v>
      </c>
    </row>
    <row r="5" spans="1:10" ht="29" x14ac:dyDescent="0.35">
      <c r="A5" s="13">
        <v>1</v>
      </c>
      <c r="B5" s="13"/>
      <c r="C5" s="7" t="s">
        <v>53</v>
      </c>
      <c r="D5" s="4" t="s">
        <v>54</v>
      </c>
      <c r="E5" s="14">
        <v>5.7</v>
      </c>
      <c r="F5" s="14"/>
      <c r="G5" s="15" t="s">
        <v>25</v>
      </c>
      <c r="H5" s="25" t="s">
        <v>49</v>
      </c>
      <c r="I5" s="14"/>
      <c r="J5" s="4" t="s">
        <v>102</v>
      </c>
    </row>
    <row r="6" spans="1:10" ht="29" x14ac:dyDescent="0.35">
      <c r="A6" s="13">
        <v>2</v>
      </c>
      <c r="B6" s="13"/>
      <c r="C6" s="7" t="s">
        <v>55</v>
      </c>
      <c r="D6" s="4" t="s">
        <v>60</v>
      </c>
      <c r="E6" s="14">
        <v>6.8</v>
      </c>
      <c r="F6" s="14"/>
      <c r="G6" s="15" t="s">
        <v>25</v>
      </c>
      <c r="H6" s="25" t="s">
        <v>49</v>
      </c>
      <c r="I6" s="14"/>
      <c r="J6" s="4" t="s">
        <v>102</v>
      </c>
    </row>
    <row r="7" spans="1:10" ht="29" x14ac:dyDescent="0.35">
      <c r="A7" s="13">
        <v>3</v>
      </c>
      <c r="B7" s="13"/>
      <c r="C7" s="7" t="s">
        <v>56</v>
      </c>
      <c r="D7" s="4" t="s">
        <v>59</v>
      </c>
      <c r="E7" s="14">
        <v>5.5</v>
      </c>
      <c r="F7" s="14"/>
      <c r="G7" s="15" t="s">
        <v>25</v>
      </c>
      <c r="H7" s="25" t="s">
        <v>49</v>
      </c>
      <c r="I7" s="14"/>
      <c r="J7" s="4" t="s">
        <v>102</v>
      </c>
    </row>
    <row r="8" spans="1:10" ht="30" customHeight="1" x14ac:dyDescent="0.35">
      <c r="A8" s="13">
        <v>4</v>
      </c>
      <c r="B8" s="13"/>
      <c r="C8" s="7" t="s">
        <v>57</v>
      </c>
      <c r="D8" s="4" t="s">
        <v>58</v>
      </c>
      <c r="E8" s="14">
        <v>3.7</v>
      </c>
      <c r="F8" s="14"/>
      <c r="G8" s="15" t="s">
        <v>25</v>
      </c>
      <c r="H8" s="25" t="s">
        <v>49</v>
      </c>
      <c r="I8" s="14"/>
      <c r="J8" s="4" t="s">
        <v>102</v>
      </c>
    </row>
    <row r="9" spans="1:10" ht="30" customHeight="1" x14ac:dyDescent="0.35">
      <c r="A9" s="13">
        <v>5</v>
      </c>
      <c r="B9" s="13"/>
      <c r="C9" s="7" t="s">
        <v>61</v>
      </c>
      <c r="D9" s="4" t="s">
        <v>62</v>
      </c>
      <c r="E9" s="14">
        <v>5.3</v>
      </c>
      <c r="F9" s="14"/>
      <c r="G9" s="15" t="s">
        <v>25</v>
      </c>
      <c r="H9" s="25" t="s">
        <v>49</v>
      </c>
      <c r="I9" s="14"/>
      <c r="J9" s="4" t="s">
        <v>102</v>
      </c>
    </row>
    <row r="10" spans="1:10" ht="30" customHeight="1" x14ac:dyDescent="0.35">
      <c r="A10" s="13">
        <v>6</v>
      </c>
      <c r="B10" s="13"/>
      <c r="C10" s="7" t="s">
        <v>64</v>
      </c>
      <c r="D10" s="4" t="s">
        <v>63</v>
      </c>
      <c r="E10" s="14">
        <v>3.8</v>
      </c>
      <c r="F10" s="14"/>
      <c r="G10" s="15" t="s">
        <v>25</v>
      </c>
      <c r="H10" s="25" t="s">
        <v>49</v>
      </c>
      <c r="I10" s="14"/>
      <c r="J10" s="4" t="s">
        <v>102</v>
      </c>
    </row>
    <row r="11" spans="1:10" ht="30" customHeight="1" x14ac:dyDescent="0.35">
      <c r="A11" s="13">
        <v>7</v>
      </c>
      <c r="B11" s="13"/>
      <c r="C11" s="7" t="s">
        <v>65</v>
      </c>
      <c r="D11" s="4" t="s">
        <v>48</v>
      </c>
      <c r="E11" s="14">
        <v>5</v>
      </c>
      <c r="F11" s="14"/>
      <c r="G11" s="15" t="s">
        <v>25</v>
      </c>
      <c r="H11" s="25" t="s">
        <v>49</v>
      </c>
      <c r="I11" s="14"/>
      <c r="J11" s="4" t="s">
        <v>102</v>
      </c>
    </row>
    <row r="12" spans="1:10" ht="30" customHeight="1" x14ac:dyDescent="0.35">
      <c r="A12" s="13">
        <v>8</v>
      </c>
      <c r="B12" s="13"/>
      <c r="C12" s="7" t="s">
        <v>115</v>
      </c>
      <c r="D12" s="4" t="s">
        <v>36</v>
      </c>
      <c r="E12" s="14">
        <v>4.0999999999999996</v>
      </c>
      <c r="F12" s="14"/>
      <c r="G12" s="15" t="s">
        <v>25</v>
      </c>
      <c r="H12" s="25" t="s">
        <v>49</v>
      </c>
      <c r="I12" s="14"/>
      <c r="J12" s="4" t="s">
        <v>102</v>
      </c>
    </row>
    <row r="13" spans="1:10" ht="30" customHeight="1" x14ac:dyDescent="0.35">
      <c r="A13" s="13">
        <v>9</v>
      </c>
      <c r="B13" s="13"/>
      <c r="C13" s="7" t="s">
        <v>116</v>
      </c>
      <c r="D13" s="4" t="s">
        <v>118</v>
      </c>
      <c r="E13" s="14"/>
      <c r="F13" s="14"/>
      <c r="G13" s="15" t="s">
        <v>25</v>
      </c>
      <c r="H13" s="25" t="s">
        <v>49</v>
      </c>
      <c r="I13" s="14"/>
      <c r="J13" s="4" t="s">
        <v>102</v>
      </c>
    </row>
    <row r="14" spans="1:10" ht="30" customHeight="1" x14ac:dyDescent="0.35">
      <c r="A14" s="13">
        <v>10</v>
      </c>
      <c r="B14" s="13"/>
      <c r="C14" s="7" t="s">
        <v>117</v>
      </c>
      <c r="D14" s="4" t="s">
        <v>119</v>
      </c>
      <c r="E14" s="14"/>
      <c r="F14" s="14"/>
      <c r="G14" s="15" t="s">
        <v>25</v>
      </c>
      <c r="H14" s="25" t="s">
        <v>49</v>
      </c>
      <c r="I14" s="14"/>
      <c r="J14" s="4" t="s">
        <v>102</v>
      </c>
    </row>
    <row r="15" spans="1:10" ht="30" customHeight="1" x14ac:dyDescent="0.35">
      <c r="A15" s="13">
        <v>11</v>
      </c>
      <c r="B15" s="13"/>
      <c r="C15" s="7" t="s">
        <v>99</v>
      </c>
      <c r="D15" s="4" t="s">
        <v>43</v>
      </c>
      <c r="E15" s="14">
        <v>0.7</v>
      </c>
      <c r="F15" s="14">
        <v>0.2</v>
      </c>
      <c r="G15" s="15" t="s">
        <v>25</v>
      </c>
      <c r="H15" s="4" t="s">
        <v>112</v>
      </c>
      <c r="I15" s="14" t="s">
        <v>93</v>
      </c>
      <c r="J15" s="4" t="s">
        <v>93</v>
      </c>
    </row>
    <row r="16" spans="1:10" ht="29" x14ac:dyDescent="0.35">
      <c r="A16" s="13">
        <v>12</v>
      </c>
      <c r="B16" s="13"/>
      <c r="C16" s="7" t="s">
        <v>17</v>
      </c>
      <c r="D16" s="4" t="s">
        <v>21</v>
      </c>
      <c r="E16" s="14">
        <v>0.24</v>
      </c>
      <c r="F16" s="14">
        <v>0.09</v>
      </c>
      <c r="G16" s="15" t="s">
        <v>25</v>
      </c>
      <c r="H16" s="4" t="s">
        <v>104</v>
      </c>
      <c r="I16" s="28" t="s">
        <v>71</v>
      </c>
      <c r="J16" s="14" t="s">
        <v>72</v>
      </c>
    </row>
    <row r="17" spans="1:11" ht="29" x14ac:dyDescent="0.35">
      <c r="A17" s="13">
        <v>13</v>
      </c>
      <c r="B17" s="13"/>
      <c r="C17" s="7" t="s">
        <v>18</v>
      </c>
      <c r="D17" s="4" t="s">
        <v>22</v>
      </c>
      <c r="E17" s="14">
        <v>0.17</v>
      </c>
      <c r="F17" s="14">
        <v>0.09</v>
      </c>
      <c r="G17" s="15" t="s">
        <v>25</v>
      </c>
      <c r="H17" s="4" t="s">
        <v>105</v>
      </c>
      <c r="I17" s="14" t="s">
        <v>94</v>
      </c>
      <c r="J17" s="14" t="s">
        <v>72</v>
      </c>
    </row>
    <row r="18" spans="1:11" ht="29" x14ac:dyDescent="0.35">
      <c r="A18" s="13">
        <v>14</v>
      </c>
      <c r="B18" s="13"/>
      <c r="C18" s="7" t="s">
        <v>19</v>
      </c>
      <c r="D18" s="4" t="s">
        <v>23</v>
      </c>
      <c r="E18" s="14">
        <v>0.27</v>
      </c>
      <c r="F18" s="14">
        <v>0.09</v>
      </c>
      <c r="G18" s="15" t="s">
        <v>25</v>
      </c>
      <c r="H18" s="4" t="s">
        <v>106</v>
      </c>
      <c r="I18" s="14" t="s">
        <v>73</v>
      </c>
      <c r="J18" s="14" t="s">
        <v>73</v>
      </c>
    </row>
    <row r="19" spans="1:11" ht="29" x14ac:dyDescent="0.35">
      <c r="A19" s="13">
        <v>15</v>
      </c>
      <c r="B19" s="13"/>
      <c r="C19" s="7" t="s">
        <v>20</v>
      </c>
      <c r="D19" s="11" t="s">
        <v>24</v>
      </c>
      <c r="E19" s="14">
        <v>0.18</v>
      </c>
      <c r="F19" s="14">
        <v>0.09</v>
      </c>
      <c r="G19" s="15" t="s">
        <v>25</v>
      </c>
      <c r="H19" s="4" t="s">
        <v>107</v>
      </c>
      <c r="I19" s="14" t="s">
        <v>94</v>
      </c>
      <c r="J19" s="14" t="s">
        <v>72</v>
      </c>
    </row>
    <row r="20" spans="1:11" ht="30" customHeight="1" x14ac:dyDescent="0.35">
      <c r="A20" s="13">
        <v>16</v>
      </c>
      <c r="B20" s="13"/>
      <c r="C20" s="7" t="s">
        <v>101</v>
      </c>
      <c r="D20" s="4" t="s">
        <v>27</v>
      </c>
      <c r="E20" s="14">
        <v>1.6</v>
      </c>
      <c r="F20" s="14">
        <v>0.1</v>
      </c>
      <c r="G20" s="7" t="s">
        <v>25</v>
      </c>
      <c r="H20" s="11" t="s">
        <v>108</v>
      </c>
      <c r="I20" s="14" t="s">
        <v>74</v>
      </c>
      <c r="J20" s="14" t="s">
        <v>75</v>
      </c>
    </row>
    <row r="21" spans="1:11" ht="29" x14ac:dyDescent="0.35">
      <c r="A21" s="13">
        <v>17</v>
      </c>
      <c r="B21" s="13"/>
      <c r="C21" s="7" t="s">
        <v>26</v>
      </c>
      <c r="D21" s="4" t="s">
        <v>27</v>
      </c>
      <c r="E21" s="14">
        <v>1.6</v>
      </c>
      <c r="F21" s="14">
        <v>0.1</v>
      </c>
      <c r="G21" s="7" t="s">
        <v>25</v>
      </c>
      <c r="H21" s="11" t="s">
        <v>111</v>
      </c>
      <c r="I21" s="14" t="s">
        <v>74</v>
      </c>
      <c r="J21" s="14" t="s">
        <v>75</v>
      </c>
    </row>
    <row r="22" spans="1:11" ht="29" x14ac:dyDescent="0.35">
      <c r="A22" s="13">
        <v>18</v>
      </c>
      <c r="B22" s="31"/>
      <c r="C22" s="32" t="s">
        <v>28</v>
      </c>
      <c r="D22" s="33" t="s">
        <v>29</v>
      </c>
      <c r="E22" s="34">
        <v>3.8</v>
      </c>
      <c r="F22" s="34">
        <v>4.7</v>
      </c>
      <c r="G22" s="32" t="s">
        <v>25</v>
      </c>
      <c r="H22" s="42" t="s">
        <v>109</v>
      </c>
      <c r="I22" s="34" t="s">
        <v>85</v>
      </c>
      <c r="J22" s="34" t="s">
        <v>86</v>
      </c>
      <c r="K22" s="29"/>
    </row>
    <row r="23" spans="1:11" ht="29" x14ac:dyDescent="0.35">
      <c r="A23" s="13">
        <v>19</v>
      </c>
      <c r="B23" s="13"/>
      <c r="C23" s="8" t="s">
        <v>30</v>
      </c>
      <c r="D23" s="4" t="s">
        <v>31</v>
      </c>
      <c r="E23" s="14">
        <v>1.5</v>
      </c>
      <c r="F23" s="14">
        <v>0.3</v>
      </c>
      <c r="G23" s="7" t="s">
        <v>25</v>
      </c>
      <c r="H23" s="11" t="s">
        <v>108</v>
      </c>
      <c r="I23" s="14" t="s">
        <v>76</v>
      </c>
      <c r="J23" s="14" t="s">
        <v>77</v>
      </c>
      <c r="K23" s="29"/>
    </row>
    <row r="24" spans="1:11" ht="29" x14ac:dyDescent="0.35">
      <c r="A24" s="13">
        <v>20</v>
      </c>
      <c r="B24" s="31"/>
      <c r="C24" s="8" t="s">
        <v>32</v>
      </c>
      <c r="D24" s="33" t="s">
        <v>33</v>
      </c>
      <c r="E24" s="34">
        <v>3.9</v>
      </c>
      <c r="F24" s="34">
        <v>4.3</v>
      </c>
      <c r="G24" s="32" t="s">
        <v>25</v>
      </c>
      <c r="H24" s="42" t="s">
        <v>109</v>
      </c>
      <c r="I24" s="34" t="s">
        <v>85</v>
      </c>
      <c r="J24" s="34" t="s">
        <v>86</v>
      </c>
      <c r="K24" s="29"/>
    </row>
    <row r="25" spans="1:11" ht="30" customHeight="1" x14ac:dyDescent="0.35">
      <c r="A25" s="13">
        <v>21</v>
      </c>
      <c r="B25" s="13"/>
      <c r="C25" s="12" t="s">
        <v>34</v>
      </c>
      <c r="D25" s="11" t="s">
        <v>35</v>
      </c>
      <c r="E25" s="14">
        <v>4.0999999999999996</v>
      </c>
      <c r="F25" s="14">
        <v>0.5</v>
      </c>
      <c r="G25" s="12" t="s">
        <v>25</v>
      </c>
      <c r="H25" s="11" t="s">
        <v>109</v>
      </c>
      <c r="I25" s="28" t="s">
        <v>81</v>
      </c>
      <c r="J25" s="14" t="s">
        <v>78</v>
      </c>
    </row>
    <row r="26" spans="1:11" ht="30" customHeight="1" x14ac:dyDescent="0.35">
      <c r="A26" s="13">
        <v>22</v>
      </c>
      <c r="B26" s="13"/>
      <c r="C26" s="12" t="s">
        <v>38</v>
      </c>
      <c r="D26" s="11" t="s">
        <v>39</v>
      </c>
      <c r="E26" s="14">
        <v>4.0999999999999996</v>
      </c>
      <c r="F26" s="14">
        <v>0.2</v>
      </c>
      <c r="G26" s="12" t="s">
        <v>25</v>
      </c>
      <c r="H26" s="11" t="s">
        <v>106</v>
      </c>
      <c r="I26" s="14" t="s">
        <v>80</v>
      </c>
      <c r="J26" s="14" t="s">
        <v>78</v>
      </c>
    </row>
    <row r="27" spans="1:11" ht="30" customHeight="1" x14ac:dyDescent="0.35">
      <c r="A27" s="13">
        <v>23</v>
      </c>
      <c r="B27" s="13"/>
      <c r="C27" s="12" t="s">
        <v>37</v>
      </c>
      <c r="D27" s="10" t="s">
        <v>36</v>
      </c>
      <c r="E27" s="14">
        <v>4.0999999999999996</v>
      </c>
      <c r="F27" s="14">
        <v>3.6</v>
      </c>
      <c r="G27" s="12" t="s">
        <v>25</v>
      </c>
      <c r="H27" s="11" t="s">
        <v>108</v>
      </c>
      <c r="I27" s="14" t="s">
        <v>79</v>
      </c>
      <c r="J27" s="14" t="s">
        <v>75</v>
      </c>
    </row>
    <row r="28" spans="1:11" ht="30" customHeight="1" x14ac:dyDescent="0.35">
      <c r="A28" s="13">
        <v>24</v>
      </c>
      <c r="B28" s="13"/>
      <c r="C28" s="30" t="s">
        <v>82</v>
      </c>
      <c r="D28" s="14" t="s">
        <v>83</v>
      </c>
      <c r="E28" s="14">
        <v>0.61</v>
      </c>
      <c r="F28" s="14">
        <v>0.25</v>
      </c>
      <c r="G28" s="12" t="s">
        <v>41</v>
      </c>
      <c r="H28" s="11" t="s">
        <v>110</v>
      </c>
      <c r="I28" s="14" t="s">
        <v>84</v>
      </c>
      <c r="J28" s="14" t="s">
        <v>73</v>
      </c>
    </row>
    <row r="29" spans="1:11" ht="30" customHeight="1" x14ac:dyDescent="0.35">
      <c r="A29" s="13">
        <v>25</v>
      </c>
      <c r="B29" s="13"/>
      <c r="C29" s="15" t="s">
        <v>88</v>
      </c>
      <c r="D29" s="14" t="s">
        <v>89</v>
      </c>
      <c r="E29" s="13"/>
      <c r="F29" s="13"/>
      <c r="G29" s="7" t="s">
        <v>87</v>
      </c>
      <c r="H29" s="7" t="s">
        <v>49</v>
      </c>
      <c r="I29" s="14"/>
      <c r="J29" s="14" t="s">
        <v>50</v>
      </c>
    </row>
    <row r="30" spans="1:11" ht="30" customHeight="1" x14ac:dyDescent="0.35">
      <c r="A30" s="13">
        <v>26</v>
      </c>
      <c r="B30" s="13"/>
      <c r="C30" s="15" t="s">
        <v>88</v>
      </c>
      <c r="D30" s="14" t="s">
        <v>90</v>
      </c>
      <c r="E30" s="13"/>
      <c r="F30" s="13"/>
      <c r="G30" s="7" t="s">
        <v>87</v>
      </c>
      <c r="H30" s="7" t="s">
        <v>49</v>
      </c>
      <c r="I30" s="14"/>
      <c r="J30" s="14" t="s">
        <v>50</v>
      </c>
    </row>
    <row r="31" spans="1:11" ht="30" customHeight="1" x14ac:dyDescent="0.35">
      <c r="A31" s="13">
        <v>27</v>
      </c>
      <c r="B31" s="13"/>
      <c r="C31" s="15" t="s">
        <v>92</v>
      </c>
      <c r="D31" s="14" t="s">
        <v>91</v>
      </c>
      <c r="E31" s="13"/>
      <c r="F31" s="13"/>
      <c r="G31" s="7" t="s">
        <v>87</v>
      </c>
      <c r="H31" s="7" t="s">
        <v>49</v>
      </c>
      <c r="I31" s="14"/>
      <c r="J31" s="14" t="s">
        <v>50</v>
      </c>
    </row>
    <row r="33" spans="3:3" ht="18.5" x14ac:dyDescent="0.45">
      <c r="C33" s="35" t="s">
        <v>95</v>
      </c>
    </row>
    <row r="34" spans="3:3" ht="18.5" x14ac:dyDescent="0.45">
      <c r="C34" s="37" t="s">
        <v>96</v>
      </c>
    </row>
    <row r="35" spans="3:3" ht="18.5" x14ac:dyDescent="0.45">
      <c r="C35" s="35" t="s">
        <v>97</v>
      </c>
    </row>
    <row r="36" spans="3:3" ht="18.5" x14ac:dyDescent="0.45">
      <c r="C36" s="36" t="s">
        <v>98</v>
      </c>
    </row>
  </sheetData>
  <mergeCells count="1">
    <mergeCell ref="I3:J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70" zoomScaleNormal="70" zoomScaleSheetLayoutView="77" workbookViewId="0">
      <selection activeCell="A3" sqref="A3:F14"/>
    </sheetView>
  </sheetViews>
  <sheetFormatPr defaultColWidth="9.08984375" defaultRowHeight="14.5" x14ac:dyDescent="0.35"/>
  <cols>
    <col min="1" max="1" width="37.6328125" style="17" customWidth="1"/>
    <col min="2" max="2" width="29.6328125" style="17" customWidth="1"/>
    <col min="3" max="3" width="20.7265625" style="17" customWidth="1"/>
    <col min="4" max="4" width="10.36328125" style="17" customWidth="1"/>
    <col min="5" max="5" width="20.90625" style="17" customWidth="1"/>
    <col min="6" max="6" width="33.08984375" style="17" customWidth="1"/>
    <col min="7" max="7" width="16.36328125" style="17" customWidth="1"/>
    <col min="8" max="8" width="25" style="17" bestFit="1" customWidth="1"/>
    <col min="9" max="9" width="19.08984375" style="17" bestFit="1" customWidth="1"/>
    <col min="10" max="10" width="22.26953125" style="17" customWidth="1"/>
    <col min="11" max="11" width="24.7265625" style="17" customWidth="1"/>
    <col min="12" max="16384" width="9.08984375" style="17"/>
  </cols>
  <sheetData>
    <row r="1" spans="1:11" ht="28.5" x14ac:dyDescent="0.35">
      <c r="A1" s="45" t="s">
        <v>45</v>
      </c>
      <c r="B1" s="45"/>
      <c r="C1" s="45"/>
      <c r="D1" s="45"/>
      <c r="E1" s="45"/>
      <c r="F1" s="45"/>
    </row>
    <row r="2" spans="1:11" x14ac:dyDescent="0.35">
      <c r="A2" s="23"/>
      <c r="B2" s="23"/>
      <c r="C2" s="23"/>
      <c r="D2" s="23"/>
      <c r="E2" s="23"/>
      <c r="F2" s="24"/>
    </row>
    <row r="3" spans="1:11" ht="21" x14ac:dyDescent="0.35">
      <c r="A3" s="46" t="s">
        <v>46</v>
      </c>
      <c r="B3" s="47"/>
      <c r="C3" s="47"/>
      <c r="D3" s="47"/>
      <c r="E3" s="47"/>
      <c r="F3" s="48"/>
      <c r="J3" s="44"/>
      <c r="K3" s="44"/>
    </row>
    <row r="4" spans="1:11" x14ac:dyDescent="0.35">
      <c r="A4" s="2" t="s">
        <v>1</v>
      </c>
      <c r="B4" s="16" t="s">
        <v>2</v>
      </c>
      <c r="C4" s="16" t="s">
        <v>3</v>
      </c>
      <c r="D4" s="38" t="s">
        <v>103</v>
      </c>
      <c r="E4" s="2" t="s">
        <v>4</v>
      </c>
      <c r="F4" s="16" t="s">
        <v>5</v>
      </c>
      <c r="G4" s="19"/>
      <c r="H4" s="18"/>
      <c r="I4" s="19"/>
      <c r="J4" s="18"/>
      <c r="K4" s="18"/>
    </row>
    <row r="5" spans="1:11" ht="25" customHeight="1" x14ac:dyDescent="0.35">
      <c r="A5" s="26" t="s">
        <v>66</v>
      </c>
      <c r="B5" s="39" t="s">
        <v>51</v>
      </c>
      <c r="C5" s="40" t="s">
        <v>25</v>
      </c>
      <c r="D5" s="40" t="s">
        <v>122</v>
      </c>
      <c r="E5" s="41" t="str">
        <f>IF(MASTER!H5=0," ",MASTER!H5)</f>
        <v>10PM TO 5AM DAILY</v>
      </c>
      <c r="F5" s="27" t="str">
        <f>MASTER!J5</f>
        <v>SEE LANE VALUE CONTRACT TABLE</v>
      </c>
      <c r="H5" s="20"/>
      <c r="I5" s="21"/>
    </row>
    <row r="6" spans="1:11" ht="25" customHeight="1" x14ac:dyDescent="0.35">
      <c r="A6" s="25" t="s">
        <v>52</v>
      </c>
      <c r="B6" s="4" t="s">
        <v>60</v>
      </c>
      <c r="C6" s="40" t="s">
        <v>25</v>
      </c>
      <c r="D6" s="40" t="s">
        <v>123</v>
      </c>
      <c r="E6" s="41" t="str">
        <f>IF(MASTER!H6=0," ",MASTER!H6)</f>
        <v>10PM TO 5AM DAILY</v>
      </c>
      <c r="F6" s="27" t="str">
        <f>MASTER!J6</f>
        <v>SEE LANE VALUE CONTRACT TABLE</v>
      </c>
      <c r="H6" s="20"/>
      <c r="I6" s="21"/>
    </row>
    <row r="7" spans="1:11" ht="25" customHeight="1" x14ac:dyDescent="0.35">
      <c r="A7" s="7" t="s">
        <v>70</v>
      </c>
      <c r="B7" s="4" t="s">
        <v>59</v>
      </c>
      <c r="C7" s="40" t="s">
        <v>25</v>
      </c>
      <c r="D7" s="40" t="s">
        <v>124</v>
      </c>
      <c r="E7" s="41" t="str">
        <f>IF(MASTER!H7=0," ",MASTER!H7)</f>
        <v>10PM TO 5AM DAILY</v>
      </c>
      <c r="F7" s="27" t="str">
        <f>MASTER!J7</f>
        <v>SEE LANE VALUE CONTRACT TABLE</v>
      </c>
      <c r="H7" s="20"/>
      <c r="I7" s="21"/>
    </row>
    <row r="8" spans="1:11" ht="25" customHeight="1" x14ac:dyDescent="0.35">
      <c r="A8" s="25" t="s">
        <v>67</v>
      </c>
      <c r="B8" s="4" t="s">
        <v>58</v>
      </c>
      <c r="C8" s="40" t="s">
        <v>25</v>
      </c>
      <c r="D8" s="40" t="s">
        <v>125</v>
      </c>
      <c r="E8" s="41" t="str">
        <f>IF(MASTER!H8=0," ",MASTER!H8)</f>
        <v>10PM TO 5AM DAILY</v>
      </c>
      <c r="F8" s="27" t="str">
        <f>MASTER!J8</f>
        <v>SEE LANE VALUE CONTRACT TABLE</v>
      </c>
      <c r="H8" s="20"/>
      <c r="I8" s="21"/>
    </row>
    <row r="9" spans="1:11" ht="25" customHeight="1" x14ac:dyDescent="0.35">
      <c r="A9" s="7" t="s">
        <v>69</v>
      </c>
      <c r="B9" s="4" t="s">
        <v>62</v>
      </c>
      <c r="C9" s="40" t="s">
        <v>25</v>
      </c>
      <c r="D9" s="40" t="s">
        <v>126</v>
      </c>
      <c r="E9" s="41" t="str">
        <f>IF(MASTER!H9=0," ",MASTER!H9)</f>
        <v>10PM TO 5AM DAILY</v>
      </c>
      <c r="F9" s="27" t="str">
        <f>MASTER!J9</f>
        <v>SEE LANE VALUE CONTRACT TABLE</v>
      </c>
      <c r="H9" s="20"/>
      <c r="I9" s="21"/>
    </row>
    <row r="10" spans="1:11" ht="25" customHeight="1" x14ac:dyDescent="0.35">
      <c r="A10" s="7" t="s">
        <v>68</v>
      </c>
      <c r="B10" s="4" t="s">
        <v>63</v>
      </c>
      <c r="C10" s="40" t="s">
        <v>25</v>
      </c>
      <c r="D10" s="40" t="s">
        <v>127</v>
      </c>
      <c r="E10" s="41" t="str">
        <f>IF(MASTER!H10=0," ",MASTER!H10)</f>
        <v>10PM TO 5AM DAILY</v>
      </c>
      <c r="F10" s="27" t="str">
        <f>MASTER!J10</f>
        <v>SEE LANE VALUE CONTRACT TABLE</v>
      </c>
      <c r="H10" s="20"/>
      <c r="I10" s="21"/>
    </row>
    <row r="11" spans="1:11" ht="25" customHeight="1" x14ac:dyDescent="0.35">
      <c r="A11" s="25" t="s">
        <v>47</v>
      </c>
      <c r="B11" s="4" t="s">
        <v>48</v>
      </c>
      <c r="C11" s="40" t="s">
        <v>25</v>
      </c>
      <c r="D11" s="40" t="s">
        <v>128</v>
      </c>
      <c r="E11" s="41" t="str">
        <f>IF(MASTER!H11=0," ",MASTER!H11)</f>
        <v>10PM TO 5AM DAILY</v>
      </c>
      <c r="F11" s="27" t="str">
        <f>MASTER!J11</f>
        <v>SEE LANE VALUE CONTRACT TABLE</v>
      </c>
      <c r="H11" s="22"/>
      <c r="I11" s="21"/>
    </row>
    <row r="12" spans="1:11" ht="25" customHeight="1" x14ac:dyDescent="0.35">
      <c r="A12" s="25" t="s">
        <v>113</v>
      </c>
      <c r="B12" s="4" t="s">
        <v>36</v>
      </c>
      <c r="C12" s="40" t="s">
        <v>25</v>
      </c>
      <c r="D12" s="40" t="s">
        <v>114</v>
      </c>
      <c r="E12" s="41" t="str">
        <f>IF(MASTER!H12=0," ",MASTER!H12)</f>
        <v>10PM TO 5AM DAILY</v>
      </c>
      <c r="F12" s="27" t="str">
        <f>MASTER!J12</f>
        <v>SEE LANE VALUE CONTRACT TABLE</v>
      </c>
      <c r="H12" s="22"/>
      <c r="I12" s="21"/>
    </row>
    <row r="13" spans="1:11" ht="25" customHeight="1" x14ac:dyDescent="0.35">
      <c r="A13" s="25" t="s">
        <v>120</v>
      </c>
      <c r="B13" s="4" t="s">
        <v>118</v>
      </c>
      <c r="C13" s="40" t="s">
        <v>25</v>
      </c>
      <c r="D13" s="40" t="s">
        <v>129</v>
      </c>
      <c r="E13" s="41" t="str">
        <f>IF(MASTER!H13=0," ",MASTER!H13)</f>
        <v>10PM TO 5AM DAILY</v>
      </c>
      <c r="F13" s="27" t="str">
        <f>MASTER!J13</f>
        <v>SEE LANE VALUE CONTRACT TABLE</v>
      </c>
      <c r="H13" s="22"/>
      <c r="I13" s="21"/>
    </row>
    <row r="14" spans="1:11" ht="25" customHeight="1" x14ac:dyDescent="0.35">
      <c r="A14" s="25" t="s">
        <v>121</v>
      </c>
      <c r="B14" s="4" t="s">
        <v>119</v>
      </c>
      <c r="C14" s="40" t="s">
        <v>25</v>
      </c>
      <c r="D14" s="40" t="s">
        <v>130</v>
      </c>
      <c r="E14" s="41" t="str">
        <f>IF(MASTER!H14=0," ",MASTER!H14)</f>
        <v>10PM TO 5AM DAILY</v>
      </c>
      <c r="F14" s="27" t="str">
        <f>MASTER!J14</f>
        <v>SEE LANE VALUE CONTRACT TABLE</v>
      </c>
    </row>
  </sheetData>
  <mergeCells count="3">
    <mergeCell ref="J3:K3"/>
    <mergeCell ref="A1:F1"/>
    <mergeCell ref="A3:F3"/>
  </mergeCells>
  <pageMargins left="0.7" right="0.7" top="0.75" bottom="0.75" header="0.3" footer="0.3"/>
  <pageSetup scale="65" orientation="portrait" horizontalDpi="1200" verticalDpi="1200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view="pageBreakPreview" topLeftCell="A3" zoomScaleNormal="100" zoomScaleSheetLayoutView="100" workbookViewId="0">
      <selection activeCell="A3" sqref="A3:E10"/>
    </sheetView>
  </sheetViews>
  <sheetFormatPr defaultColWidth="9.08984375" defaultRowHeight="14.5" x14ac:dyDescent="0.35"/>
  <cols>
    <col min="1" max="1" width="41.1796875" style="1" customWidth="1"/>
    <col min="2" max="2" width="22.6328125" style="1" customWidth="1"/>
    <col min="3" max="3" width="21.6328125" style="1" customWidth="1"/>
    <col min="4" max="4" width="20.90625" style="1" customWidth="1"/>
    <col min="5" max="5" width="20.6328125" style="1" customWidth="1"/>
    <col min="6" max="16384" width="9.08984375" style="1"/>
  </cols>
  <sheetData>
    <row r="1" spans="1:5" ht="28.5" x14ac:dyDescent="0.35">
      <c r="A1" s="45" t="s">
        <v>45</v>
      </c>
      <c r="B1" s="45"/>
      <c r="C1" s="45"/>
      <c r="D1" s="45"/>
      <c r="E1" s="45"/>
    </row>
    <row r="3" spans="1:5" ht="21" customHeight="1" x14ac:dyDescent="0.35">
      <c r="A3" s="49" t="s">
        <v>0</v>
      </c>
      <c r="B3" s="49"/>
      <c r="C3" s="49"/>
      <c r="D3" s="49"/>
      <c r="E3" s="49"/>
    </row>
    <row r="4" spans="1:5" ht="15.75" customHeight="1" x14ac:dyDescent="0.35">
      <c r="A4" s="2" t="s">
        <v>1</v>
      </c>
      <c r="B4" s="2" t="s">
        <v>2</v>
      </c>
      <c r="C4" s="2" t="s">
        <v>3</v>
      </c>
      <c r="D4" s="3" t="s">
        <v>4</v>
      </c>
      <c r="E4" s="3" t="s">
        <v>5</v>
      </c>
    </row>
    <row r="5" spans="1:5" ht="30" customHeight="1" x14ac:dyDescent="0.35">
      <c r="A5" s="7" t="s">
        <v>100</v>
      </c>
      <c r="B5" s="10" t="s">
        <v>43</v>
      </c>
      <c r="C5" s="11" t="s">
        <v>44</v>
      </c>
      <c r="D5" s="11" t="str">
        <f>MASTER!H15</f>
        <v>1 CALENDAR DAY
(WEEKEND ONLY)</v>
      </c>
      <c r="E5" s="10" t="str">
        <f>MASTER!J15</f>
        <v>$2,000 PER DAY</v>
      </c>
    </row>
    <row r="6" spans="1:5" ht="30" customHeight="1" x14ac:dyDescent="0.35">
      <c r="A6" s="7" t="s">
        <v>132</v>
      </c>
      <c r="B6" s="11" t="s">
        <v>131</v>
      </c>
      <c r="C6" s="11" t="s">
        <v>25</v>
      </c>
      <c r="D6" s="11" t="s">
        <v>108</v>
      </c>
      <c r="E6" s="10" t="s">
        <v>93</v>
      </c>
    </row>
    <row r="7" spans="1:5" ht="30" customHeight="1" x14ac:dyDescent="0.35">
      <c r="A7" s="7" t="s">
        <v>17</v>
      </c>
      <c r="B7" s="4" t="s">
        <v>21</v>
      </c>
      <c r="C7" s="4" t="s">
        <v>25</v>
      </c>
      <c r="D7" s="4" t="str">
        <f>MASTER!H16</f>
        <v>45 CONSECUTIVE CALENDAR DAYS</v>
      </c>
      <c r="E7" s="10" t="str">
        <f>MASTER!J16</f>
        <v>$1,000 PER DAY</v>
      </c>
    </row>
    <row r="8" spans="1:5" ht="30" customHeight="1" x14ac:dyDescent="0.35">
      <c r="A8" s="7" t="s">
        <v>18</v>
      </c>
      <c r="B8" s="4" t="s">
        <v>22</v>
      </c>
      <c r="C8" s="4" t="s">
        <v>25</v>
      </c>
      <c r="D8" s="4" t="str">
        <f>MASTER!H17</f>
        <v>20 CONSECUTIVE  CALENDAR DAYS</v>
      </c>
      <c r="E8" s="10" t="str">
        <f>MASTER!J17</f>
        <v>$1,000 PER DAY</v>
      </c>
    </row>
    <row r="9" spans="1:5" ht="30" customHeight="1" x14ac:dyDescent="0.35">
      <c r="A9" s="7" t="s">
        <v>19</v>
      </c>
      <c r="B9" s="4" t="s">
        <v>23</v>
      </c>
      <c r="C9" s="4" t="s">
        <v>25</v>
      </c>
      <c r="D9" s="4" t="str">
        <f>MASTER!H18</f>
        <v>30 CONSECUTIVE CALENDAR DAYS</v>
      </c>
      <c r="E9" s="10" t="str">
        <f>MASTER!J18</f>
        <v>$1,500 PER DAY</v>
      </c>
    </row>
    <row r="10" spans="1:5" ht="30" customHeight="1" x14ac:dyDescent="0.35">
      <c r="A10" s="7" t="s">
        <v>20</v>
      </c>
      <c r="B10" s="11" t="s">
        <v>24</v>
      </c>
      <c r="C10" s="4" t="s">
        <v>25</v>
      </c>
      <c r="D10" s="4" t="str">
        <f>MASTER!H19</f>
        <v>20 CONSECUTIVE CALENDAR DAYS</v>
      </c>
      <c r="E10" s="10" t="str">
        <f>MASTER!J19</f>
        <v>$1,000 PER DAY</v>
      </c>
    </row>
  </sheetData>
  <mergeCells count="2">
    <mergeCell ref="A3:E3"/>
    <mergeCell ref="A1:E1"/>
  </mergeCells>
  <pageMargins left="0.7" right="0.7" top="0.75" bottom="0.75" header="0.3" footer="0.3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view="pageBreakPreview" zoomScale="85" zoomScaleNormal="100" zoomScaleSheetLayoutView="85" workbookViewId="0">
      <selection activeCell="A3" sqref="A3:E5"/>
    </sheetView>
  </sheetViews>
  <sheetFormatPr defaultColWidth="9.08984375" defaultRowHeight="14.5" x14ac:dyDescent="0.35"/>
  <cols>
    <col min="1" max="1" width="46.453125" style="1" customWidth="1"/>
    <col min="2" max="2" width="22.6328125" style="1" customWidth="1"/>
    <col min="3" max="3" width="26.7265625" style="1" bestFit="1" customWidth="1"/>
    <col min="4" max="4" width="20.90625" style="1" customWidth="1"/>
    <col min="5" max="5" width="25.26953125" style="1" customWidth="1"/>
    <col min="6" max="16384" width="9.08984375" style="1"/>
  </cols>
  <sheetData>
    <row r="1" spans="1:5" ht="28.5" x14ac:dyDescent="0.35">
      <c r="A1" s="45" t="s">
        <v>45</v>
      </c>
      <c r="B1" s="45"/>
      <c r="C1" s="45"/>
      <c r="D1" s="45"/>
      <c r="E1" s="45"/>
    </row>
    <row r="3" spans="1:5" ht="21" customHeight="1" x14ac:dyDescent="0.35">
      <c r="A3" s="49" t="s">
        <v>6</v>
      </c>
      <c r="B3" s="49"/>
      <c r="C3" s="49"/>
      <c r="D3" s="49"/>
      <c r="E3" s="49"/>
    </row>
    <row r="4" spans="1:5" ht="15.75" customHeight="1" x14ac:dyDescent="0.35">
      <c r="A4" s="2" t="s">
        <v>1</v>
      </c>
      <c r="B4" s="2" t="s">
        <v>2</v>
      </c>
      <c r="C4" s="2" t="s">
        <v>3</v>
      </c>
      <c r="D4" s="3" t="s">
        <v>4</v>
      </c>
      <c r="E4" s="3" t="s">
        <v>5</v>
      </c>
    </row>
    <row r="5" spans="1:5" ht="30" customHeight="1" x14ac:dyDescent="0.35">
      <c r="A5" s="7" t="s">
        <v>101</v>
      </c>
      <c r="B5" s="4" t="s">
        <v>27</v>
      </c>
      <c r="C5" s="4" t="s">
        <v>25</v>
      </c>
      <c r="D5" s="11" t="str">
        <f>MASTER!H20</f>
        <v>14 CONSECUTIVE CALENDAR DAYS</v>
      </c>
      <c r="E5" s="10" t="str">
        <f>MASTER!J21</f>
        <v>$3,000 PER DAY</v>
      </c>
    </row>
    <row r="6" spans="1:5" ht="30" customHeight="1" x14ac:dyDescent="0.35">
      <c r="A6" s="15"/>
      <c r="B6" s="14"/>
      <c r="C6" s="7"/>
      <c r="D6" s="10"/>
      <c r="E6" s="10"/>
    </row>
    <row r="7" spans="1:5" ht="30" customHeight="1" x14ac:dyDescent="0.35">
      <c r="A7" s="8"/>
      <c r="B7" s="4"/>
      <c r="C7" s="4"/>
      <c r="D7" s="10"/>
      <c r="E7" s="10"/>
    </row>
    <row r="8" spans="1:5" ht="30" customHeight="1" x14ac:dyDescent="0.35">
      <c r="A8" s="9"/>
      <c r="B8" s="10"/>
      <c r="C8" s="10"/>
      <c r="D8" s="10"/>
      <c r="E8" s="10"/>
    </row>
    <row r="9" spans="1:5" ht="30" customHeight="1" x14ac:dyDescent="0.35">
      <c r="A9" s="9"/>
      <c r="B9" s="10"/>
      <c r="C9" s="10"/>
      <c r="D9" s="10"/>
      <c r="E9" s="10"/>
    </row>
    <row r="10" spans="1:5" ht="30" customHeight="1" x14ac:dyDescent="0.35">
      <c r="A10" s="9"/>
      <c r="B10" s="10"/>
      <c r="C10" s="10"/>
      <c r="D10" s="10"/>
      <c r="E10" s="10"/>
    </row>
    <row r="11" spans="1:5" ht="30" customHeight="1" x14ac:dyDescent="0.35">
      <c r="A11" s="9"/>
      <c r="B11" s="10"/>
      <c r="C11" s="10"/>
      <c r="D11" s="10"/>
      <c r="E11" s="10"/>
    </row>
    <row r="12" spans="1:5" ht="30" customHeight="1" x14ac:dyDescent="0.35">
      <c r="A12" s="9"/>
      <c r="B12" s="10"/>
      <c r="C12" s="10"/>
      <c r="D12" s="10"/>
      <c r="E12" s="10"/>
    </row>
    <row r="13" spans="1:5" ht="30" customHeight="1" x14ac:dyDescent="0.35">
      <c r="A13" s="9"/>
      <c r="B13" s="10"/>
      <c r="C13" s="10"/>
      <c r="D13" s="10"/>
      <c r="E13" s="10"/>
    </row>
    <row r="14" spans="1:5" ht="30" customHeight="1" x14ac:dyDescent="0.35">
      <c r="A14" s="9"/>
      <c r="B14" s="10"/>
      <c r="C14" s="10"/>
      <c r="D14" s="10"/>
      <c r="E14" s="10"/>
    </row>
  </sheetData>
  <mergeCells count="2">
    <mergeCell ref="A3:E3"/>
    <mergeCell ref="A1:E1"/>
  </mergeCells>
  <pageMargins left="0.7" right="0.7" top="0.75" bottom="0.75" header="0.3" footer="0.3"/>
  <pageSetup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zoomScaleSheetLayoutView="85" workbookViewId="0">
      <selection activeCell="A3" sqref="A3:E7"/>
    </sheetView>
  </sheetViews>
  <sheetFormatPr defaultColWidth="9.08984375" defaultRowHeight="14.5" x14ac:dyDescent="0.35"/>
  <cols>
    <col min="1" max="1" width="45.90625" style="1" customWidth="1"/>
    <col min="2" max="2" width="26.08984375" style="1" customWidth="1"/>
    <col min="3" max="3" width="20" style="1" customWidth="1"/>
    <col min="4" max="4" width="20.90625" style="1" customWidth="1"/>
    <col min="5" max="5" width="16.36328125" style="1" customWidth="1"/>
    <col min="6" max="16384" width="9.08984375" style="1"/>
  </cols>
  <sheetData>
    <row r="1" spans="1:5" ht="28.5" x14ac:dyDescent="0.35">
      <c r="A1" s="45" t="s">
        <v>45</v>
      </c>
      <c r="B1" s="45"/>
      <c r="C1" s="45"/>
      <c r="D1" s="45"/>
      <c r="E1" s="45"/>
    </row>
    <row r="3" spans="1:5" ht="21" customHeight="1" x14ac:dyDescent="0.35">
      <c r="A3" s="49" t="s">
        <v>8</v>
      </c>
      <c r="B3" s="49"/>
      <c r="C3" s="49"/>
      <c r="D3" s="49"/>
      <c r="E3" s="49"/>
    </row>
    <row r="4" spans="1:5" ht="15.75" customHeight="1" x14ac:dyDescent="0.35">
      <c r="A4" s="2" t="s">
        <v>1</v>
      </c>
      <c r="B4" s="2" t="s">
        <v>2</v>
      </c>
      <c r="C4" s="2" t="s">
        <v>3</v>
      </c>
      <c r="D4" s="3" t="s">
        <v>4</v>
      </c>
      <c r="E4" s="3" t="s">
        <v>5</v>
      </c>
    </row>
    <row r="5" spans="1:5" ht="30" customHeight="1" x14ac:dyDescent="0.35">
      <c r="A5" s="8" t="s">
        <v>30</v>
      </c>
      <c r="B5" s="4" t="s">
        <v>31</v>
      </c>
      <c r="C5" s="4" t="s">
        <v>25</v>
      </c>
      <c r="D5" s="11" t="str">
        <f>MASTER!H23</f>
        <v>14 CONSECUTIVE CALENDAR DAYS</v>
      </c>
      <c r="E5" s="10" t="str">
        <f>MASTER!J23</f>
        <v>$9,000 PER DAY</v>
      </c>
    </row>
    <row r="6" spans="1:5" ht="30" customHeight="1" x14ac:dyDescent="0.35">
      <c r="A6" s="12" t="s">
        <v>37</v>
      </c>
      <c r="B6" s="10" t="s">
        <v>36</v>
      </c>
      <c r="C6" s="10" t="s">
        <v>25</v>
      </c>
      <c r="D6" s="11" t="str">
        <f>MASTER!H27</f>
        <v>14 CONSECUTIVE CALENDAR DAYS</v>
      </c>
      <c r="E6" s="10" t="str">
        <f>MASTER!J27</f>
        <v>$3,000 PER DAY</v>
      </c>
    </row>
    <row r="7" spans="1:5" ht="30" customHeight="1" x14ac:dyDescent="0.35">
      <c r="A7" s="7" t="s">
        <v>26</v>
      </c>
      <c r="B7" s="4" t="s">
        <v>27</v>
      </c>
      <c r="C7" s="4" t="s">
        <v>25</v>
      </c>
      <c r="D7" s="11" t="str">
        <f>MASTER!H21</f>
        <v>90 CONSECUTIVE CALENDAR DAYS</v>
      </c>
      <c r="E7" s="10" t="str">
        <f>MASTER!J21</f>
        <v>$3,000 PER DAY</v>
      </c>
    </row>
    <row r="8" spans="1:5" ht="30" customHeight="1" x14ac:dyDescent="0.35">
      <c r="A8" s="9"/>
      <c r="B8" s="10"/>
      <c r="C8" s="10"/>
      <c r="D8" s="10"/>
      <c r="E8" s="10"/>
    </row>
    <row r="9" spans="1:5" ht="30" customHeight="1" x14ac:dyDescent="0.35">
      <c r="A9" s="9"/>
      <c r="B9" s="10"/>
      <c r="C9" s="10"/>
      <c r="D9" s="10"/>
      <c r="E9" s="10"/>
    </row>
    <row r="10" spans="1:5" ht="30" customHeight="1" x14ac:dyDescent="0.35">
      <c r="A10" s="9"/>
      <c r="B10" s="10"/>
      <c r="C10" s="10"/>
      <c r="D10" s="10"/>
      <c r="E10" s="10"/>
    </row>
  </sheetData>
  <mergeCells count="2">
    <mergeCell ref="A3:E3"/>
    <mergeCell ref="A1:E1"/>
  </mergeCells>
  <pageMargins left="0.7" right="0.7" top="0.75" bottom="0.75" header="0.3" footer="0.3"/>
  <pageSetup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="85" zoomScaleNormal="100" zoomScaleSheetLayoutView="85" workbookViewId="0">
      <selection activeCell="A3" sqref="A3:E5"/>
    </sheetView>
  </sheetViews>
  <sheetFormatPr defaultColWidth="9.08984375" defaultRowHeight="14.5" x14ac:dyDescent="0.35"/>
  <cols>
    <col min="1" max="1" width="45.90625" style="1" customWidth="1"/>
    <col min="2" max="2" width="22.6328125" style="1" customWidth="1"/>
    <col min="3" max="3" width="26.7265625" style="1" bestFit="1" customWidth="1"/>
    <col min="4" max="4" width="20.90625" style="1" customWidth="1"/>
    <col min="5" max="5" width="25.26953125" style="1" customWidth="1"/>
    <col min="6" max="16384" width="9.08984375" style="1"/>
  </cols>
  <sheetData>
    <row r="1" spans="1:5" ht="28.5" x14ac:dyDescent="0.35">
      <c r="A1" s="45" t="s">
        <v>45</v>
      </c>
      <c r="B1" s="45"/>
      <c r="C1" s="45"/>
      <c r="D1" s="45"/>
      <c r="E1" s="45"/>
    </row>
    <row r="3" spans="1:5" ht="21" customHeight="1" x14ac:dyDescent="0.35">
      <c r="A3" s="50" t="s">
        <v>7</v>
      </c>
      <c r="B3" s="50"/>
      <c r="C3" s="50"/>
      <c r="D3" s="50"/>
      <c r="E3" s="50"/>
    </row>
    <row r="4" spans="1:5" ht="15.75" customHeight="1" x14ac:dyDescent="0.35">
      <c r="A4" s="2" t="s">
        <v>1</v>
      </c>
      <c r="B4" s="2" t="s">
        <v>2</v>
      </c>
      <c r="C4" s="2" t="s">
        <v>3</v>
      </c>
      <c r="D4" s="3" t="s">
        <v>4</v>
      </c>
      <c r="E4" s="3" t="s">
        <v>5</v>
      </c>
    </row>
    <row r="5" spans="1:5" ht="30" customHeight="1" x14ac:dyDescent="0.35">
      <c r="A5" s="7" t="s">
        <v>40</v>
      </c>
      <c r="B5" s="4" t="s">
        <v>42</v>
      </c>
      <c r="C5" s="4" t="s">
        <v>41</v>
      </c>
      <c r="D5" s="10" t="str">
        <f>MASTER!H28</f>
        <v>60 CONSECUTIVE CALENDAR DAYS</v>
      </c>
      <c r="E5" s="10" t="str">
        <f>MASTER!J28</f>
        <v>$1,500 PER DAY</v>
      </c>
    </row>
    <row r="6" spans="1:5" ht="30" customHeight="1" x14ac:dyDescent="0.35">
      <c r="A6" s="7"/>
      <c r="B6" s="11"/>
      <c r="C6" s="4"/>
      <c r="D6" s="4"/>
      <c r="E6" s="10"/>
    </row>
    <row r="7" spans="1:5" ht="30" customHeight="1" x14ac:dyDescent="0.35">
      <c r="A7" s="7"/>
      <c r="B7" s="11"/>
      <c r="C7" s="4"/>
      <c r="D7" s="4"/>
      <c r="E7" s="10"/>
    </row>
    <row r="8" spans="1:5" ht="30" customHeight="1" x14ac:dyDescent="0.35">
      <c r="A8" s="9"/>
      <c r="B8" s="10"/>
      <c r="C8" s="10"/>
      <c r="D8" s="10"/>
      <c r="E8" s="10"/>
    </row>
    <row r="9" spans="1:5" ht="30" customHeight="1" x14ac:dyDescent="0.35">
      <c r="A9" s="9"/>
      <c r="B9" s="10"/>
      <c r="C9" s="10"/>
      <c r="D9" s="10"/>
      <c r="E9" s="10"/>
    </row>
    <row r="10" spans="1:5" ht="30" customHeight="1" x14ac:dyDescent="0.35">
      <c r="A10" s="9"/>
      <c r="B10" s="10"/>
      <c r="C10" s="10"/>
      <c r="D10" s="10"/>
      <c r="E10" s="10"/>
    </row>
    <row r="11" spans="1:5" ht="30" customHeight="1" x14ac:dyDescent="0.35">
      <c r="A11" s="9"/>
      <c r="B11" s="10"/>
      <c r="C11" s="10"/>
      <c r="D11" s="10"/>
      <c r="E11" s="10"/>
    </row>
    <row r="12" spans="1:5" ht="30" customHeight="1" x14ac:dyDescent="0.35">
      <c r="A12" s="9"/>
      <c r="B12" s="10"/>
      <c r="C12" s="10"/>
      <c r="D12" s="10"/>
      <c r="E12" s="10"/>
    </row>
    <row r="13" spans="1:5" ht="30" customHeight="1" x14ac:dyDescent="0.35">
      <c r="A13" s="9"/>
      <c r="B13" s="10"/>
      <c r="C13" s="10"/>
      <c r="D13" s="10"/>
      <c r="E13" s="10"/>
    </row>
  </sheetData>
  <mergeCells count="2">
    <mergeCell ref="A3:E3"/>
    <mergeCell ref="A1:E1"/>
  </mergeCells>
  <pageMargins left="0.7" right="0.7" top="0.75" bottom="0.75" header="0.3" footer="0.3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MASTER</vt:lpstr>
      <vt:lpstr>PLAN - GENERAL NOTES</vt:lpstr>
      <vt:lpstr>PHASE 1</vt:lpstr>
      <vt:lpstr>PHASE 2</vt:lpstr>
      <vt:lpstr>PHASE 3</vt:lpstr>
      <vt:lpstr>PHASE 4</vt:lpstr>
      <vt:lpstr>'PHASE 1'!Print_Area</vt:lpstr>
      <vt:lpstr>'PLAN - GENERAL NOTES'!Print_Area</vt:lpstr>
    </vt:vector>
  </TitlesOfParts>
  <Company>ms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psechrist</dc:creator>
  <cp:lastModifiedBy>Ryan, Kevin</cp:lastModifiedBy>
  <cp:lastPrinted>2015-04-15T15:06:41Z</cp:lastPrinted>
  <dcterms:created xsi:type="dcterms:W3CDTF">2012-08-29T15:18:36Z</dcterms:created>
  <dcterms:modified xsi:type="dcterms:W3CDTF">2021-06-25T14:22:20Z</dcterms:modified>
</cp:coreProperties>
</file>